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85"/>
  </bookViews>
  <sheets>
    <sheet name="1 квартал 2019г.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H7" i="1"/>
  <c r="G7" i="1"/>
  <c r="F7" i="1"/>
  <c r="D8" i="1"/>
  <c r="D9" i="1"/>
  <c r="C9" i="1" s="1"/>
  <c r="D10" i="1"/>
  <c r="D11" i="1"/>
  <c r="C11" i="1" s="1"/>
  <c r="D12" i="1"/>
  <c r="D13" i="1"/>
  <c r="C13" i="1" s="1"/>
  <c r="D14" i="1"/>
  <c r="D15" i="1"/>
  <c r="C15" i="1" s="1"/>
  <c r="D16" i="1"/>
  <c r="D17" i="1"/>
  <c r="C17" i="1" s="1"/>
  <c r="D18" i="1"/>
  <c r="D19" i="1"/>
  <c r="C19" i="1" s="1"/>
  <c r="D20" i="1"/>
  <c r="D21" i="1"/>
  <c r="C21" i="1" s="1"/>
  <c r="D22" i="1"/>
  <c r="D23" i="1"/>
  <c r="C23" i="1" s="1"/>
  <c r="D24" i="1"/>
  <c r="D25" i="1"/>
  <c r="C25" i="1" s="1"/>
  <c r="D26" i="1"/>
  <c r="D27" i="1"/>
  <c r="C27" i="1" s="1"/>
  <c r="D28" i="1"/>
  <c r="D29" i="1"/>
  <c r="C29" i="1" s="1"/>
  <c r="D30" i="1"/>
  <c r="D31" i="1"/>
  <c r="C31" i="1" s="1"/>
  <c r="D32" i="1"/>
  <c r="D33" i="1"/>
  <c r="C33" i="1" s="1"/>
  <c r="D34" i="1"/>
  <c r="D35" i="1"/>
  <c r="C35" i="1" s="1"/>
  <c r="D36" i="1"/>
  <c r="C36" i="1" s="1"/>
  <c r="D37" i="1"/>
  <c r="C37" i="1" s="1"/>
  <c r="D38" i="1"/>
  <c r="D39" i="1"/>
  <c r="C39" i="1" s="1"/>
  <c r="D40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8" i="1"/>
  <c r="C40" i="1"/>
  <c r="E7" i="1" l="1"/>
  <c r="D7" i="1" s="1"/>
  <c r="C7" i="1" s="1"/>
</calcChain>
</file>

<file path=xl/sharedStrings.xml><?xml version="1.0" encoding="utf-8"?>
<sst xmlns="http://schemas.openxmlformats.org/spreadsheetml/2006/main" count="52" uniqueCount="52">
  <si>
    <r>
      <t xml:space="preserve">                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/год</t>
    </r>
  </si>
  <si>
    <t>Наименование</t>
  </si>
  <si>
    <t>Подано м3</t>
  </si>
  <si>
    <t>Отпущено воды по категориям</t>
  </si>
  <si>
    <t xml:space="preserve"> Прочие потребители</t>
  </si>
  <si>
    <t>всего</t>
  </si>
  <si>
    <t>финансируемые из бюджетов всех уровней</t>
  </si>
  <si>
    <t>население</t>
  </si>
  <si>
    <t>Всего по Предприятию/в том числе/</t>
  </si>
  <si>
    <t>Красносельское сельское поселение</t>
  </si>
  <si>
    <t>Радищевское городское поселение</t>
  </si>
  <si>
    <t>Октябрьское сельское поселение</t>
  </si>
  <si>
    <t>Калиновское сельское поселение</t>
  </si>
  <si>
    <t>Ореховское сельское поселение</t>
  </si>
  <si>
    <t>Зеленовское  сельское поселение</t>
  </si>
  <si>
    <t>Красногуляевское гор/посел.</t>
  </si>
  <si>
    <t>Дмитриевское сельское поселение</t>
  </si>
  <si>
    <t>Зеленовское с/пос(кроме с.Нов.Зеленое)</t>
  </si>
  <si>
    <t>Силикатненское городское поселение</t>
  </si>
  <si>
    <t>Староатлашское сельское пос.</t>
  </si>
  <si>
    <t>Мостякское сельское поселение</t>
  </si>
  <si>
    <t>Терешанское сельское поселение</t>
  </si>
  <si>
    <t>Сенгилеевское городское поселение</t>
  </si>
  <si>
    <t>Елаурское сельское поселение</t>
  </si>
  <si>
    <t>Тушнинское сельское поселение</t>
  </si>
  <si>
    <t>Новослободское сельское поселение</t>
  </si>
  <si>
    <t>р.п.Старая Кулатка</t>
  </si>
  <si>
    <t>с.Бахтеевка,  с.Чув.Кулатка</t>
  </si>
  <si>
    <t>с.Н.Зимницы</t>
  </si>
  <si>
    <t>с.Н.Кулатка</t>
  </si>
  <si>
    <t>с.Ст.Яндовка</t>
  </si>
  <si>
    <t>Ишеевское гор/пос</t>
  </si>
  <si>
    <t>Ундоровское пос.</t>
  </si>
  <si>
    <t>Большеключищенское с/пос</t>
  </si>
  <si>
    <t>Тереньгульское гор/пос</t>
  </si>
  <si>
    <t>Красноборское сельское поселение</t>
  </si>
  <si>
    <t>Михайловское сельское поселение</t>
  </si>
  <si>
    <t>Белогорское сельское поселение</t>
  </si>
  <si>
    <t>Подкуровское сельское поселение</t>
  </si>
  <si>
    <t>Ясашноташлинское сельское поселение</t>
  </si>
  <si>
    <t>Потери м3, 37%</t>
  </si>
  <si>
    <t xml:space="preserve">Директор                                                                                               </t>
  </si>
  <si>
    <t>А.В. Шмырев</t>
  </si>
  <si>
    <t>Главный инженер</t>
  </si>
  <si>
    <t>С.И. Федоскин</t>
  </si>
  <si>
    <t>Зам. начальника отдела перспективного развития, аналитики и тарифного регулирования</t>
  </si>
  <si>
    <t>Е.А. Фомина</t>
  </si>
  <si>
    <t>Главный экономист</t>
  </si>
  <si>
    <t>Л.Н. Клюева</t>
  </si>
  <si>
    <t>с. Софьино, Ореховское сельское поселение</t>
  </si>
  <si>
    <t>Зеленорощинское сельское поселение</t>
  </si>
  <si>
    <t>ОГКП "Ульяновский областной водоканал" Баланс водоснабжения за 3кв.2019г.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</si>
</sst>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tabSelected="1" workbookViewId="0">
      <selection activeCell="F45" sqref="F45"/>
    </sheetView>
  </sheetViews>
  <sheetFormatPr defaultRowHeight="15" x14ac:dyDescent="0.25"/>
  <cols>
    <col min="2" max="2" width="24.28515625" customWidth="1"/>
    <col min="3" max="3" width="10.28515625" customWidth="1"/>
    <col min="4" max="4" width="12.5703125" customWidth="1"/>
    <col min="5" max="5" width="11.140625" customWidth="1"/>
    <col min="6" max="6" width="14.7109375" customWidth="1"/>
    <col min="7" max="7" width="11.85546875" customWidth="1"/>
    <col min="8" max="8" width="14.7109375" customWidth="1"/>
  </cols>
  <sheetData>
    <row r="2" spans="2:19" ht="16.899999999999999" customHeight="1" x14ac:dyDescent="0.25">
      <c r="B2" s="7" t="s">
        <v>51</v>
      </c>
      <c r="C2" s="7"/>
      <c r="D2" s="7"/>
      <c r="E2" s="7"/>
      <c r="F2" s="7"/>
      <c r="G2" s="7"/>
      <c r="H2" s="7"/>
    </row>
    <row r="3" spans="2:19" ht="17.45" customHeight="1" x14ac:dyDescent="0.25">
      <c r="B3" s="7"/>
      <c r="C3" s="7"/>
      <c r="D3" s="7"/>
      <c r="E3" s="7"/>
      <c r="F3" s="7"/>
      <c r="G3" s="7"/>
      <c r="H3" s="7"/>
    </row>
    <row r="4" spans="2:19" ht="17.25" x14ac:dyDescent="0.25">
      <c r="S4" s="1" t="s">
        <v>0</v>
      </c>
    </row>
    <row r="5" spans="2:19" ht="15" customHeight="1" x14ac:dyDescent="0.25">
      <c r="B5" s="10" t="s">
        <v>1</v>
      </c>
      <c r="C5" s="10" t="s">
        <v>2</v>
      </c>
      <c r="D5" s="10" t="s">
        <v>40</v>
      </c>
      <c r="E5" s="9" t="s">
        <v>3</v>
      </c>
      <c r="F5" s="9"/>
      <c r="G5" s="9"/>
      <c r="H5" s="9"/>
    </row>
    <row r="6" spans="2:19" ht="38.25" x14ac:dyDescent="0.25">
      <c r="B6" s="11"/>
      <c r="C6" s="11"/>
      <c r="D6" s="11"/>
      <c r="E6" s="2" t="s">
        <v>5</v>
      </c>
      <c r="F6" s="2" t="s">
        <v>6</v>
      </c>
      <c r="G6" s="2" t="s">
        <v>7</v>
      </c>
      <c r="H6" s="2" t="s">
        <v>4</v>
      </c>
    </row>
    <row r="7" spans="2:19" ht="29.45" customHeight="1" x14ac:dyDescent="0.25">
      <c r="B7" s="2" t="s">
        <v>8</v>
      </c>
      <c r="C7" s="4">
        <f>D7+E7</f>
        <v>1320437.4962999998</v>
      </c>
      <c r="D7" s="4">
        <f>(E7*37%)</f>
        <v>356614.50629999995</v>
      </c>
      <c r="E7" s="4">
        <f>SUM(F7:H7)</f>
        <v>963822.98999999987</v>
      </c>
      <c r="F7" s="4">
        <f>SUM(F8:F40)</f>
        <v>40148.6</v>
      </c>
      <c r="G7" s="4">
        <f>SUM(G8:G40)</f>
        <v>786861.08999999985</v>
      </c>
      <c r="H7" s="4">
        <f>SUM(H8:H40)</f>
        <v>136813.30000000002</v>
      </c>
    </row>
    <row r="8" spans="2:19" ht="28.9" customHeight="1" x14ac:dyDescent="0.25">
      <c r="B8" s="2" t="s">
        <v>9</v>
      </c>
      <c r="C8" s="4">
        <f t="shared" ref="C8:C40" si="0">D8+E8</f>
        <v>132097.1262</v>
      </c>
      <c r="D8" s="4">
        <f t="shared" ref="D8:D40" si="1">(E8*37%)</f>
        <v>35675.866199999997</v>
      </c>
      <c r="E8" s="4">
        <f>SUM(F8:H8)</f>
        <v>96421.26</v>
      </c>
      <c r="F8" s="4">
        <v>0</v>
      </c>
      <c r="G8" s="4">
        <v>2794.26</v>
      </c>
      <c r="H8" s="4">
        <v>93627</v>
      </c>
    </row>
    <row r="9" spans="2:19" ht="31.9" customHeight="1" x14ac:dyDescent="0.25">
      <c r="B9" s="2" t="s">
        <v>10</v>
      </c>
      <c r="C9" s="4">
        <f t="shared" si="0"/>
        <v>57875.718499999995</v>
      </c>
      <c r="D9" s="4">
        <f t="shared" si="1"/>
        <v>15630.668499999998</v>
      </c>
      <c r="E9" s="4">
        <f t="shared" ref="E9:E40" si="2">SUM(F9:H9)</f>
        <v>42245.049999999996</v>
      </c>
      <c r="F9" s="4">
        <v>1923.35</v>
      </c>
      <c r="G9" s="4">
        <v>39365.35</v>
      </c>
      <c r="H9" s="4">
        <v>956.35</v>
      </c>
    </row>
    <row r="10" spans="2:19" ht="33.6" customHeight="1" x14ac:dyDescent="0.25">
      <c r="B10" s="2" t="s">
        <v>11</v>
      </c>
      <c r="C10" s="4">
        <f t="shared" si="0"/>
        <v>28833.3351</v>
      </c>
      <c r="D10" s="4">
        <f t="shared" si="1"/>
        <v>7787.1050999999998</v>
      </c>
      <c r="E10" s="4">
        <f t="shared" si="2"/>
        <v>21046.23</v>
      </c>
      <c r="F10" s="4">
        <v>323</v>
      </c>
      <c r="G10" s="4">
        <v>20258.509999999998</v>
      </c>
      <c r="H10" s="4">
        <v>464.72</v>
      </c>
    </row>
    <row r="11" spans="2:19" ht="28.15" customHeight="1" x14ac:dyDescent="0.25">
      <c r="B11" s="2" t="s">
        <v>12</v>
      </c>
      <c r="C11" s="4">
        <f t="shared" si="0"/>
        <v>6093.1708999999992</v>
      </c>
      <c r="D11" s="4">
        <f t="shared" si="1"/>
        <v>1645.6008999999999</v>
      </c>
      <c r="E11" s="4">
        <f t="shared" si="2"/>
        <v>4447.57</v>
      </c>
      <c r="F11" s="4">
        <v>174</v>
      </c>
      <c r="G11" s="4">
        <v>4273.57</v>
      </c>
      <c r="H11" s="4">
        <v>0</v>
      </c>
    </row>
    <row r="12" spans="2:19" ht="31.9" customHeight="1" x14ac:dyDescent="0.25">
      <c r="B12" s="2" t="s">
        <v>13</v>
      </c>
      <c r="C12" s="4">
        <f t="shared" si="0"/>
        <v>9979.9431000000004</v>
      </c>
      <c r="D12" s="4">
        <f t="shared" si="1"/>
        <v>2695.3130999999998</v>
      </c>
      <c r="E12" s="4">
        <f t="shared" si="2"/>
        <v>7284.63</v>
      </c>
      <c r="F12" s="4">
        <v>222</v>
      </c>
      <c r="G12" s="4">
        <v>5862.63</v>
      </c>
      <c r="H12" s="4">
        <v>1200</v>
      </c>
    </row>
    <row r="13" spans="2:19" ht="36.6" customHeight="1" x14ac:dyDescent="0.25">
      <c r="B13" s="2" t="s">
        <v>14</v>
      </c>
      <c r="C13" s="4">
        <f t="shared" si="0"/>
        <v>207.07550000000001</v>
      </c>
      <c r="D13" s="4">
        <f t="shared" si="1"/>
        <v>55.9255</v>
      </c>
      <c r="E13" s="4">
        <f t="shared" si="2"/>
        <v>151.15</v>
      </c>
      <c r="F13" s="4">
        <v>6.04</v>
      </c>
      <c r="G13" s="4">
        <v>145.11000000000001</v>
      </c>
      <c r="H13" s="4">
        <v>0</v>
      </c>
    </row>
    <row r="14" spans="2:19" ht="25.9" customHeight="1" x14ac:dyDescent="0.25">
      <c r="B14" s="2" t="s">
        <v>15</v>
      </c>
      <c r="C14" s="4">
        <f t="shared" si="0"/>
        <v>67279.138200000001</v>
      </c>
      <c r="D14" s="4">
        <f t="shared" si="1"/>
        <v>18170.278200000001</v>
      </c>
      <c r="E14" s="4">
        <f t="shared" si="2"/>
        <v>49108.86</v>
      </c>
      <c r="F14" s="4">
        <v>5955</v>
      </c>
      <c r="G14" s="4">
        <v>38261.86</v>
      </c>
      <c r="H14" s="4">
        <v>4892</v>
      </c>
    </row>
    <row r="15" spans="2:19" ht="32.450000000000003" customHeight="1" x14ac:dyDescent="0.25">
      <c r="B15" s="2" t="s">
        <v>16</v>
      </c>
      <c r="C15" s="4">
        <f t="shared" si="0"/>
        <v>7003.5496000000003</v>
      </c>
      <c r="D15" s="4">
        <f t="shared" si="1"/>
        <v>1891.4695999999999</v>
      </c>
      <c r="E15" s="4">
        <f t="shared" si="2"/>
        <v>5112.08</v>
      </c>
      <c r="F15" s="4">
        <v>99</v>
      </c>
      <c r="G15" s="4">
        <v>5013.08</v>
      </c>
      <c r="H15" s="4">
        <v>0</v>
      </c>
    </row>
    <row r="16" spans="2:19" ht="31.9" customHeight="1" x14ac:dyDescent="0.25">
      <c r="B16" s="2" t="s">
        <v>17</v>
      </c>
      <c r="C16" s="4">
        <f t="shared" si="0"/>
        <v>10087.5977</v>
      </c>
      <c r="D16" s="4">
        <f t="shared" si="1"/>
        <v>2724.3876999999998</v>
      </c>
      <c r="E16" s="4">
        <f t="shared" si="2"/>
        <v>7363.21</v>
      </c>
      <c r="F16" s="4">
        <v>100.96</v>
      </c>
      <c r="G16" s="4">
        <v>6984.25</v>
      </c>
      <c r="H16" s="4">
        <v>278</v>
      </c>
    </row>
    <row r="17" spans="2:8" ht="35.450000000000003" customHeight="1" x14ac:dyDescent="0.25">
      <c r="B17" s="2" t="s">
        <v>18</v>
      </c>
      <c r="C17" s="4">
        <f t="shared" si="0"/>
        <v>71766.381399999998</v>
      </c>
      <c r="D17" s="4">
        <f t="shared" si="1"/>
        <v>19382.161400000001</v>
      </c>
      <c r="E17" s="4">
        <f t="shared" si="2"/>
        <v>52384.22</v>
      </c>
      <c r="F17" s="4">
        <v>1186</v>
      </c>
      <c r="G17" s="4">
        <v>50676.21</v>
      </c>
      <c r="H17" s="4">
        <v>522.01</v>
      </c>
    </row>
    <row r="18" spans="2:8" ht="31.15" customHeight="1" x14ac:dyDescent="0.25">
      <c r="B18" s="2" t="s">
        <v>19</v>
      </c>
      <c r="C18" s="4">
        <f t="shared" si="0"/>
        <v>6293.1909000000005</v>
      </c>
      <c r="D18" s="4">
        <f t="shared" si="1"/>
        <v>1699.6209000000001</v>
      </c>
      <c r="E18" s="4">
        <f t="shared" si="2"/>
        <v>4593.5700000000006</v>
      </c>
      <c r="F18" s="4">
        <v>39.6</v>
      </c>
      <c r="G18" s="4">
        <v>4553.97</v>
      </c>
      <c r="H18" s="4">
        <v>0</v>
      </c>
    </row>
    <row r="19" spans="2:8" ht="34.15" customHeight="1" x14ac:dyDescent="0.25">
      <c r="B19" s="2" t="s">
        <v>20</v>
      </c>
      <c r="C19" s="4">
        <f t="shared" si="0"/>
        <v>4341.9683999999997</v>
      </c>
      <c r="D19" s="4">
        <f t="shared" si="1"/>
        <v>1172.6483999999998</v>
      </c>
      <c r="E19" s="4">
        <f t="shared" si="2"/>
        <v>3169.3199999999997</v>
      </c>
      <c r="F19" s="4">
        <v>64.14</v>
      </c>
      <c r="G19" s="4">
        <v>3098.18</v>
      </c>
      <c r="H19" s="4">
        <v>7</v>
      </c>
    </row>
    <row r="20" spans="2:8" ht="29.45" customHeight="1" x14ac:dyDescent="0.25">
      <c r="B20" s="2" t="s">
        <v>21</v>
      </c>
      <c r="C20" s="4">
        <f t="shared" si="0"/>
        <v>3920.6522999999997</v>
      </c>
      <c r="D20" s="4">
        <f t="shared" si="1"/>
        <v>1058.8623</v>
      </c>
      <c r="E20" s="4">
        <f t="shared" si="2"/>
        <v>2861.79</v>
      </c>
      <c r="F20" s="4">
        <v>35.33</v>
      </c>
      <c r="G20" s="4">
        <v>2826.46</v>
      </c>
      <c r="H20" s="4">
        <v>0</v>
      </c>
    </row>
    <row r="21" spans="2:8" ht="37.9" customHeight="1" x14ac:dyDescent="0.25">
      <c r="B21" s="2" t="s">
        <v>22</v>
      </c>
      <c r="C21" s="4">
        <f t="shared" si="0"/>
        <v>99835.749700000015</v>
      </c>
      <c r="D21" s="4">
        <f t="shared" si="1"/>
        <v>26962.939700000003</v>
      </c>
      <c r="E21" s="4">
        <f t="shared" si="2"/>
        <v>72872.810000000012</v>
      </c>
      <c r="F21" s="4">
        <v>3835.89</v>
      </c>
      <c r="G21" s="4">
        <v>64886.93</v>
      </c>
      <c r="H21" s="4">
        <v>4149.99</v>
      </c>
    </row>
    <row r="22" spans="2:8" ht="33" customHeight="1" x14ac:dyDescent="0.25">
      <c r="B22" s="2" t="s">
        <v>23</v>
      </c>
      <c r="C22" s="4">
        <f t="shared" si="0"/>
        <v>28851.268400000001</v>
      </c>
      <c r="D22" s="4">
        <f t="shared" si="1"/>
        <v>7791.9484000000002</v>
      </c>
      <c r="E22" s="4">
        <f t="shared" si="2"/>
        <v>21059.32</v>
      </c>
      <c r="F22" s="4">
        <v>578</v>
      </c>
      <c r="G22" s="4">
        <v>20481.32</v>
      </c>
      <c r="H22" s="4">
        <v>0</v>
      </c>
    </row>
    <row r="23" spans="2:8" ht="31.15" customHeight="1" x14ac:dyDescent="0.25">
      <c r="B23" s="2" t="s">
        <v>24</v>
      </c>
      <c r="C23" s="4">
        <f t="shared" si="0"/>
        <v>47928.477299999999</v>
      </c>
      <c r="D23" s="4">
        <f t="shared" si="1"/>
        <v>12944.1873</v>
      </c>
      <c r="E23" s="4">
        <f t="shared" si="2"/>
        <v>34984.29</v>
      </c>
      <c r="F23" s="4">
        <v>811</v>
      </c>
      <c r="G23" s="4">
        <v>34173.29</v>
      </c>
      <c r="H23" s="4">
        <v>0</v>
      </c>
    </row>
    <row r="24" spans="2:8" ht="30" customHeight="1" x14ac:dyDescent="0.25">
      <c r="B24" s="2" t="s">
        <v>25</v>
      </c>
      <c r="C24" s="4">
        <f t="shared" si="0"/>
        <v>21255.358200000002</v>
      </c>
      <c r="D24" s="4">
        <f t="shared" si="1"/>
        <v>5740.4982</v>
      </c>
      <c r="E24" s="4">
        <f t="shared" si="2"/>
        <v>15514.86</v>
      </c>
      <c r="F24" s="4">
        <v>1117</v>
      </c>
      <c r="G24" s="4">
        <v>14397.86</v>
      </c>
      <c r="H24" s="4">
        <v>0</v>
      </c>
    </row>
    <row r="25" spans="2:8" x14ac:dyDescent="0.25">
      <c r="B25" s="2" t="s">
        <v>26</v>
      </c>
      <c r="C25" s="4">
        <f t="shared" si="0"/>
        <v>48089.91810000001</v>
      </c>
      <c r="D25" s="4">
        <f t="shared" si="1"/>
        <v>12987.788100000002</v>
      </c>
      <c r="E25" s="4">
        <f t="shared" si="2"/>
        <v>35102.130000000005</v>
      </c>
      <c r="F25" s="4">
        <v>4535.12</v>
      </c>
      <c r="G25" s="4">
        <v>29736.25</v>
      </c>
      <c r="H25" s="4">
        <v>830.76</v>
      </c>
    </row>
    <row r="26" spans="2:8" ht="21.6" customHeight="1" x14ac:dyDescent="0.25">
      <c r="B26" s="2" t="s">
        <v>27</v>
      </c>
      <c r="C26" s="4">
        <f t="shared" si="0"/>
        <v>6509.7878999999994</v>
      </c>
      <c r="D26" s="4">
        <f t="shared" si="1"/>
        <v>1758.1178999999997</v>
      </c>
      <c r="E26" s="4">
        <f t="shared" si="2"/>
        <v>4751.6699999999992</v>
      </c>
      <c r="F26" s="4">
        <v>55.98</v>
      </c>
      <c r="G26" s="4">
        <v>4695.6899999999996</v>
      </c>
      <c r="H26" s="4">
        <v>0</v>
      </c>
    </row>
    <row r="27" spans="2:8" x14ac:dyDescent="0.25">
      <c r="B27" s="2" t="s">
        <v>28</v>
      </c>
      <c r="C27" s="4">
        <f t="shared" si="0"/>
        <v>4898.5994000000001</v>
      </c>
      <c r="D27" s="4">
        <f t="shared" si="1"/>
        <v>1322.9793999999999</v>
      </c>
      <c r="E27" s="4">
        <f t="shared" si="2"/>
        <v>3575.62</v>
      </c>
      <c r="F27" s="4">
        <v>40.14</v>
      </c>
      <c r="G27" s="4">
        <v>3535.48</v>
      </c>
      <c r="H27" s="4">
        <v>0</v>
      </c>
    </row>
    <row r="28" spans="2:8" x14ac:dyDescent="0.25">
      <c r="B28" s="2" t="s">
        <v>29</v>
      </c>
      <c r="C28" s="4">
        <f t="shared" si="0"/>
        <v>5044.1071000000002</v>
      </c>
      <c r="D28" s="4">
        <f t="shared" si="1"/>
        <v>1362.2771</v>
      </c>
      <c r="E28" s="4">
        <f t="shared" si="2"/>
        <v>3681.8300000000004</v>
      </c>
      <c r="F28" s="4">
        <v>24.32</v>
      </c>
      <c r="G28" s="4">
        <v>3077.51</v>
      </c>
      <c r="H28" s="4">
        <v>580</v>
      </c>
    </row>
    <row r="29" spans="2:8" x14ac:dyDescent="0.25">
      <c r="B29" s="2" t="s">
        <v>30</v>
      </c>
      <c r="C29" s="4">
        <f t="shared" si="0"/>
        <v>1017.5538</v>
      </c>
      <c r="D29" s="4">
        <f t="shared" si="1"/>
        <v>274.81380000000001</v>
      </c>
      <c r="E29" s="4">
        <f t="shared" si="2"/>
        <v>742.74</v>
      </c>
      <c r="F29" s="4">
        <v>7.6</v>
      </c>
      <c r="G29" s="4">
        <v>735.14</v>
      </c>
      <c r="H29" s="4">
        <v>0</v>
      </c>
    </row>
    <row r="30" spans="2:8" ht="26.45" customHeight="1" x14ac:dyDescent="0.25">
      <c r="B30" s="2" t="s">
        <v>31</v>
      </c>
      <c r="C30" s="4">
        <f t="shared" si="0"/>
        <v>157112.8878</v>
      </c>
      <c r="D30" s="4">
        <f t="shared" si="1"/>
        <v>42431.947800000002</v>
      </c>
      <c r="E30" s="4">
        <f t="shared" si="2"/>
        <v>114680.94</v>
      </c>
      <c r="F30" s="4">
        <v>7539</v>
      </c>
      <c r="G30" s="4">
        <v>89493.54</v>
      </c>
      <c r="H30" s="4">
        <v>17648.400000000001</v>
      </c>
    </row>
    <row r="31" spans="2:8" x14ac:dyDescent="0.25">
      <c r="B31" s="2" t="s">
        <v>32</v>
      </c>
      <c r="C31" s="4">
        <f t="shared" si="0"/>
        <v>6824.4768999999997</v>
      </c>
      <c r="D31" s="4">
        <f t="shared" si="1"/>
        <v>1843.1069</v>
      </c>
      <c r="E31" s="4">
        <f t="shared" si="2"/>
        <v>4981.37</v>
      </c>
      <c r="F31" s="4">
        <v>0</v>
      </c>
      <c r="G31" s="4">
        <v>4981.37</v>
      </c>
      <c r="H31" s="4">
        <v>0</v>
      </c>
    </row>
    <row r="32" spans="2:8" ht="24" customHeight="1" x14ac:dyDescent="0.25">
      <c r="B32" s="2" t="s">
        <v>33</v>
      </c>
      <c r="C32" s="4">
        <f t="shared" si="0"/>
        <v>69034.71100000001</v>
      </c>
      <c r="D32" s="4">
        <f t="shared" si="1"/>
        <v>18644.411</v>
      </c>
      <c r="E32" s="4">
        <f t="shared" si="2"/>
        <v>50390.3</v>
      </c>
      <c r="F32" s="4">
        <v>1421</v>
      </c>
      <c r="G32" s="4">
        <v>48832.3</v>
      </c>
      <c r="H32" s="4">
        <v>137</v>
      </c>
    </row>
    <row r="33" spans="2:8" x14ac:dyDescent="0.25">
      <c r="B33" s="3" t="s">
        <v>34</v>
      </c>
      <c r="C33" s="4">
        <f t="shared" si="0"/>
        <v>194127.43819999998</v>
      </c>
      <c r="D33" s="4">
        <f t="shared" si="1"/>
        <v>52428.578199999996</v>
      </c>
      <c r="E33" s="4">
        <f t="shared" si="2"/>
        <v>141698.85999999999</v>
      </c>
      <c r="F33" s="4">
        <v>8485.5</v>
      </c>
      <c r="G33" s="4">
        <v>122141.64</v>
      </c>
      <c r="H33" s="4">
        <v>11071.72</v>
      </c>
    </row>
    <row r="34" spans="2:8" ht="25.5" x14ac:dyDescent="0.25">
      <c r="B34" s="3" t="s">
        <v>35</v>
      </c>
      <c r="C34" s="4">
        <f t="shared" si="0"/>
        <v>20020.193599999999</v>
      </c>
      <c r="D34" s="4">
        <f t="shared" si="1"/>
        <v>5406.9135999999999</v>
      </c>
      <c r="E34" s="4">
        <f t="shared" si="2"/>
        <v>14613.28</v>
      </c>
      <c r="F34" s="4">
        <v>0</v>
      </c>
      <c r="G34" s="4">
        <v>14613.28</v>
      </c>
      <c r="H34" s="4">
        <v>0</v>
      </c>
    </row>
    <row r="35" spans="2:8" ht="25.5" x14ac:dyDescent="0.25">
      <c r="B35" s="3" t="s">
        <v>36</v>
      </c>
      <c r="C35" s="4">
        <f t="shared" si="0"/>
        <v>19099.9372</v>
      </c>
      <c r="D35" s="4">
        <f t="shared" si="1"/>
        <v>5158.3771999999999</v>
      </c>
      <c r="E35" s="4">
        <f t="shared" si="2"/>
        <v>13941.56</v>
      </c>
      <c r="F35" s="4">
        <v>17.010000000000002</v>
      </c>
      <c r="G35" s="4">
        <v>13924.55</v>
      </c>
      <c r="H35" s="4">
        <v>0</v>
      </c>
    </row>
    <row r="36" spans="2:8" ht="25.5" x14ac:dyDescent="0.25">
      <c r="B36" s="3" t="s">
        <v>37</v>
      </c>
      <c r="C36" s="4">
        <f t="shared" si="0"/>
        <v>25063.218399999998</v>
      </c>
      <c r="D36" s="4">
        <f t="shared" si="1"/>
        <v>6768.8984</v>
      </c>
      <c r="E36" s="4">
        <f t="shared" si="2"/>
        <v>18294.32</v>
      </c>
      <c r="F36" s="4">
        <v>0</v>
      </c>
      <c r="G36" s="4">
        <v>18294.32</v>
      </c>
      <c r="H36" s="4">
        <v>0</v>
      </c>
    </row>
    <row r="37" spans="2:8" ht="25.5" x14ac:dyDescent="0.25">
      <c r="B37" s="3" t="s">
        <v>38</v>
      </c>
      <c r="C37" s="4">
        <f t="shared" si="0"/>
        <v>50779.652800000003</v>
      </c>
      <c r="D37" s="4">
        <f t="shared" si="1"/>
        <v>13714.212800000001</v>
      </c>
      <c r="E37" s="4">
        <f t="shared" si="2"/>
        <v>37065.440000000002</v>
      </c>
      <c r="F37" s="4">
        <v>119.62</v>
      </c>
      <c r="G37" s="4">
        <v>36928.47</v>
      </c>
      <c r="H37" s="4">
        <v>17.350000000000001</v>
      </c>
    </row>
    <row r="38" spans="2:8" ht="25.5" x14ac:dyDescent="0.25">
      <c r="B38" s="3" t="s">
        <v>39</v>
      </c>
      <c r="C38" s="4">
        <f t="shared" si="0"/>
        <v>43174.097799999996</v>
      </c>
      <c r="D38" s="4">
        <f t="shared" si="1"/>
        <v>11660.157799999999</v>
      </c>
      <c r="E38" s="4">
        <f t="shared" si="2"/>
        <v>31513.94</v>
      </c>
      <c r="F38" s="4">
        <v>12</v>
      </c>
      <c r="G38" s="4">
        <v>31501.94</v>
      </c>
      <c r="H38" s="4">
        <v>0</v>
      </c>
    </row>
    <row r="39" spans="2:8" ht="25.5" x14ac:dyDescent="0.25">
      <c r="B39" s="3" t="s">
        <v>49</v>
      </c>
      <c r="C39" s="4">
        <f t="shared" si="0"/>
        <v>1720.0212999999999</v>
      </c>
      <c r="D39" s="4">
        <f t="shared" si="1"/>
        <v>464.53129999999999</v>
      </c>
      <c r="E39" s="4">
        <f t="shared" si="2"/>
        <v>1255.49</v>
      </c>
      <c r="F39" s="4">
        <v>0</v>
      </c>
      <c r="G39" s="4">
        <v>1255.49</v>
      </c>
      <c r="H39" s="4">
        <v>0</v>
      </c>
    </row>
    <row r="40" spans="2:8" ht="39" customHeight="1" x14ac:dyDescent="0.25">
      <c r="B40" s="3" t="s">
        <v>50</v>
      </c>
      <c r="C40" s="4">
        <f t="shared" si="0"/>
        <v>64271.193599999999</v>
      </c>
      <c r="D40" s="4">
        <f t="shared" si="1"/>
        <v>17357.9136</v>
      </c>
      <c r="E40" s="4">
        <f t="shared" si="2"/>
        <v>46913.279999999999</v>
      </c>
      <c r="F40" s="4">
        <v>1421</v>
      </c>
      <c r="G40" s="4">
        <v>45061.279999999999</v>
      </c>
      <c r="H40" s="4">
        <v>431</v>
      </c>
    </row>
    <row r="41" spans="2:8" ht="15.6" customHeight="1" x14ac:dyDescent="0.25">
      <c r="B41" s="5" t="s">
        <v>41</v>
      </c>
      <c r="C41" s="5"/>
      <c r="D41" s="5"/>
      <c r="E41" s="5"/>
      <c r="F41" s="5"/>
      <c r="G41" s="5"/>
      <c r="H41" s="6" t="s">
        <v>42</v>
      </c>
    </row>
    <row r="42" spans="2:8" ht="15.6" customHeight="1" x14ac:dyDescent="0.25">
      <c r="B42" s="5"/>
      <c r="C42" s="5"/>
      <c r="D42" s="5"/>
      <c r="E42" s="5"/>
      <c r="F42" s="5"/>
      <c r="G42" s="5"/>
      <c r="H42" s="6"/>
    </row>
    <row r="43" spans="2:8" ht="15.6" customHeight="1" x14ac:dyDescent="0.25">
      <c r="B43" s="5" t="s">
        <v>43</v>
      </c>
      <c r="C43" s="5"/>
      <c r="D43" s="5"/>
      <c r="E43" s="5"/>
      <c r="F43" s="5"/>
      <c r="G43" s="5"/>
      <c r="H43" s="6" t="s">
        <v>44</v>
      </c>
    </row>
    <row r="44" spans="2:8" x14ac:dyDescent="0.25">
      <c r="B44" s="5"/>
      <c r="C44" s="5"/>
      <c r="D44" s="5"/>
      <c r="E44" s="5"/>
      <c r="F44" s="5"/>
      <c r="G44" s="5"/>
      <c r="H44" s="6"/>
    </row>
    <row r="45" spans="2:8" ht="31.9" customHeight="1" x14ac:dyDescent="0.25">
      <c r="B45" s="8" t="s">
        <v>45</v>
      </c>
      <c r="C45" s="8"/>
      <c r="D45" s="8"/>
      <c r="E45" s="5"/>
      <c r="F45" s="5"/>
      <c r="G45" s="5"/>
      <c r="H45" s="6" t="s">
        <v>46</v>
      </c>
    </row>
    <row r="46" spans="2:8" x14ac:dyDescent="0.25">
      <c r="B46" s="5"/>
      <c r="C46" s="5"/>
      <c r="D46" s="5"/>
      <c r="E46" s="5"/>
      <c r="F46" s="5"/>
      <c r="G46" s="5"/>
      <c r="H46" s="6"/>
    </row>
    <row r="47" spans="2:8" x14ac:dyDescent="0.25">
      <c r="B47" s="5" t="s">
        <v>47</v>
      </c>
      <c r="C47" s="5"/>
      <c r="D47" s="5"/>
      <c r="E47" s="5"/>
      <c r="F47" s="5"/>
      <c r="G47" s="5"/>
      <c r="H47" s="6" t="s">
        <v>48</v>
      </c>
    </row>
  </sheetData>
  <mergeCells count="6">
    <mergeCell ref="B2:H3"/>
    <mergeCell ref="B45:D45"/>
    <mergeCell ref="E5:H5"/>
    <mergeCell ref="B5:B6"/>
    <mergeCell ref="C5:C6"/>
    <mergeCell ref="D5:D6"/>
  </mergeCells>
  <pageMargins left="0.7" right="0.7" top="0.75" bottom="0.75" header="0.3" footer="0.3"/>
  <pageSetup paperSize="9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2019г.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2019-10-17T09:45:15Z</dcterms:modified>
</cp:coreProperties>
</file>